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Роспись расходов" sheetId="1" r:id="rId1"/>
  </sheets>
  <definedNames>
    <definedName name="BFT_Print_Titles" localSheetId="0">'Роспись расходов'!$12:$13</definedName>
    <definedName name="LAST_CELL" localSheetId="0">'Роспись расходов'!#REF!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0" i="1"/>
  <c r="E55" l="1"/>
  <c r="F55"/>
  <c r="E25"/>
  <c r="F25"/>
  <c r="E23"/>
  <c r="F23"/>
  <c r="D23"/>
  <c r="E40"/>
  <c r="F40"/>
  <c r="D40"/>
  <c r="E34"/>
  <c r="F34"/>
  <c r="D34"/>
  <c r="D58" l="1"/>
  <c r="D25" l="1"/>
  <c r="E58" l="1"/>
  <c r="F58"/>
  <c r="D55"/>
  <c r="E50"/>
  <c r="F50"/>
  <c r="E47"/>
  <c r="F47"/>
  <c r="D47"/>
  <c r="E38"/>
  <c r="F38"/>
  <c r="D38"/>
  <c r="E28"/>
  <c r="F28"/>
  <c r="D28"/>
  <c r="E15"/>
  <c r="F15"/>
  <c r="D15"/>
  <c r="E14" l="1"/>
  <c r="F14"/>
  <c r="D14"/>
</calcChain>
</file>

<file path=xl/sharedStrings.xml><?xml version="1.0" encoding="utf-8"?>
<sst xmlns="http://schemas.openxmlformats.org/spreadsheetml/2006/main" count="146" uniqueCount="77">
  <si>
    <t>Наименование показателя</t>
  </si>
  <si>
    <t>Раздел</t>
  </si>
  <si>
    <t>Подраздел</t>
  </si>
  <si>
    <t>ВСЕГО: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</si>
  <si>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</si>
  <si>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</si>
  <si>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</si>
  <si>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</si>
  <si>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</si>
  <si>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</si>
  <si>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</si>
  <si>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</si>
  <si>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</si>
  <si>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</si>
  <si>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</si>
  <si>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</si>
  <si>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07</t>
  </si>
  <si>
    <t>11</t>
  </si>
  <si>
    <t>Резервные фонды</t>
  </si>
  <si>
    <t>13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</si>
  <si>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</si>
  <si>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</si>
  <si>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</si>
  <si>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</si>
  <si>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</si>
  <si>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10</t>
  </si>
  <si>
    <t>НАЦИОНАЛЬНАЯ ЭКОНОМИКА</t>
  </si>
  <si>
    <t>Общеэкономические вопросы</t>
  </si>
  <si>
    <t>Сельское хозяйство и рыболовство</t>
  </si>
  <si>
    <t>08</t>
  </si>
  <si>
    <t>Транспорт</t>
  </si>
  <si>
    <t>09</t>
  </si>
  <si>
    <t>Дорожное хозяйство (дорожные фонды)</t>
  </si>
  <si>
    <t>12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</si>
  <si>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</si>
  <si>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</si>
  <si>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</si>
  <si>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</si>
  <si>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</si>
  <si>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</si>
  <si>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</si>
  <si>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</si>
  <si>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</si>
  <si>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</si>
  <si>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</si>
  <si>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</si>
  <si>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</si>
  <si>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</si>
  <si>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</si>
  <si>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</si>
  <si>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</si>
  <si>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</si>
  <si>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</si>
  <si>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</si>
  <si>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</si>
  <si>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</si>
  <si>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</si>
  <si>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</si>
  <si>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</si>
  <si>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</si>
  <si>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</si>
  <si>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</si>
  <si>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Приложение 5</t>
  </si>
  <si>
    <t>к решению Собрания депутатов</t>
  </si>
  <si>
    <t>Увельского муниципального района</t>
  </si>
  <si>
    <t>(тыс.рублей)</t>
  </si>
  <si>
    <t>Приложение 4</t>
  </si>
  <si>
    <t/>
  </si>
  <si>
    <t>Защита населения и территории от чрезвычайных ситуаций природного и техногенного характера, пожарная безопасность</t>
  </si>
  <si>
    <t>Ассигнования 2024 год</t>
  </si>
  <si>
    <t>Ассигнования 2025 год</t>
  </si>
  <si>
    <t>от_______________2024года №____</t>
  </si>
  <si>
    <t>Ассигнования 2026 год</t>
  </si>
  <si>
    <t>Профессиональная подготовка, переподготовка и повышение квалификации</t>
  </si>
  <si>
    <t>"Об утверждении бюджета Увельского                                                  муниципального района на  2024 год                                                                                и на плановый период 2025 и 2026 годов"</t>
  </si>
  <si>
    <t>Условно утвержденные расходы</t>
  </si>
  <si>
    <t>Распределение бюджетных ассигнований по разделам и подразделам классификации расходов бюджета                                                                                                               на 2024 год и на плановый период 2025 и 2026 годов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</si>
</sst>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center"/>
    </xf>
    <xf numFmtId="4" fontId="4" fillId="2" borderId="4" xfId="0" applyNumberFormat="1" applyFont="1" applyFill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" fontId="3" fillId="0" borderId="0" xfId="0" applyNumberFormat="1" applyFont="1"/>
    <xf numFmtId="49" fontId="5" fillId="0" borderId="4" xfId="0" applyNumberFormat="1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center" vertical="top" wrapText="1"/>
    </xf>
    <xf numFmtId="4" fontId="5" fillId="2" borderId="4" xfId="0" applyNumberFormat="1" applyFont="1" applyFill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right" vertical="top" wrapText="1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center" vertical="top" wrapText="1"/>
    </xf>
    <xf numFmtId="4" fontId="3" fillId="0" borderId="6" xfId="0" applyNumberFormat="1" applyFont="1" applyBorder="1" applyAlignment="1">
      <alignment horizontal="right" vertical="top" wrapText="1"/>
    </xf>
    <xf numFmtId="0" fontId="4" fillId="0" borderId="4" xfId="0" applyFont="1" applyBorder="1"/>
    <xf numFmtId="4" fontId="4" fillId="0" borderId="4" xfId="0" applyNumberFormat="1" applyFont="1" applyBorder="1"/>
    <xf numFmtId="0" fontId="4" fillId="0" borderId="0" xfId="0" applyFont="1"/>
    <xf numFmtId="0" fontId="3" fillId="0" borderId="0" xfId="0" applyFont="1" applyBorder="1" applyAlignment="1" applyProtection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horizontal="right" vertical="top" wrapText="1"/>
    </xf>
    <xf numFmtId="0" fontId="3" fillId="0" borderId="0" xfId="0" applyFont="1" applyAlignment="1">
      <alignment horizontal="right" vertical="top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 shrinkToFit="1"/>
    </xf>
    <xf numFmtId="49" fontId="3" fillId="0" borderId="3" xfId="0" applyNumberFormat="1" applyFont="1" applyBorder="1" applyAlignment="1" applyProtection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right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 vertical="top" wrapText="1"/>
    </xf>
    <xf numFmtId="0" fontId="3" fillId="0" borderId="0" xfId="0" applyFont="1" applyBorder="1" applyAlignment="1" applyProtection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1"/>
  <sheetViews>
    <sheetView tabSelected="1" workbookViewId="0">
      <selection activeCell="K19" sqref="K19"/>
    </sheetView>
  </sheetViews>
  <sheetFormatPr defaultRowHeight="12.75" customHeight="1"/>
  <cols>
    <col min="1" max="1" width="40.28515625" style="5" customWidth="1"/>
    <col min="2" max="2" width="6.42578125" style="5" customWidth="1"/>
    <col min="3" max="3" width="9.85546875" style="5" customWidth="1"/>
    <col min="4" max="6" width="12" style="5" customWidth="1"/>
    <col min="7" max="7" width="13.140625" style="5" customWidth="1"/>
    <col min="8" max="8" width="11.28515625" customWidth="1"/>
    <col min="9" max="9" width="11.5703125" customWidth="1"/>
  </cols>
  <sheetData>
    <row r="1" spans="1:7" s="1" customFormat="1">
      <c r="A1" s="26"/>
      <c r="B1" s="25"/>
      <c r="C1" s="40" t="s">
        <v>66</v>
      </c>
      <c r="D1" s="40"/>
      <c r="E1" s="40"/>
      <c r="F1" s="40"/>
      <c r="G1" s="4"/>
    </row>
    <row r="2" spans="1:7" s="1" customFormat="1">
      <c r="A2" s="26"/>
      <c r="B2" s="29" t="s">
        <v>63</v>
      </c>
      <c r="C2" s="29"/>
      <c r="D2" s="29"/>
      <c r="E2" s="29"/>
      <c r="F2" s="29"/>
      <c r="G2" s="4"/>
    </row>
    <row r="3" spans="1:7" s="1" customFormat="1" ht="12.75" customHeight="1">
      <c r="A3" s="29" t="s">
        <v>64</v>
      </c>
      <c r="B3" s="29"/>
      <c r="C3" s="29"/>
      <c r="D3" s="29"/>
      <c r="E3" s="29"/>
      <c r="F3" s="29"/>
      <c r="G3" s="4"/>
    </row>
    <row r="4" spans="1:7" s="1" customFormat="1" ht="19.899999999999999" customHeight="1">
      <c r="A4" s="40" t="s">
        <v>71</v>
      </c>
      <c r="B4" s="40"/>
      <c r="C4" s="40"/>
      <c r="D4" s="40"/>
      <c r="E4" s="40"/>
      <c r="F4" s="40"/>
      <c r="G4" s="4"/>
    </row>
    <row r="5" spans="1:7" s="1" customFormat="1" ht="7.5" customHeight="1">
      <c r="A5" s="26"/>
      <c r="B5" s="26"/>
      <c r="C5" s="26"/>
      <c r="D5" s="26"/>
      <c r="E5" s="28"/>
      <c r="F5" s="26"/>
      <c r="G5" s="4"/>
    </row>
    <row r="6" spans="1:7" s="1" customFormat="1">
      <c r="A6" s="26"/>
      <c r="B6" s="25"/>
      <c r="C6" s="40" t="s">
        <v>62</v>
      </c>
      <c r="D6" s="40"/>
      <c r="E6" s="40"/>
      <c r="F6" s="40"/>
      <c r="G6" s="4"/>
    </row>
    <row r="7" spans="1:7" s="1" customFormat="1">
      <c r="A7" s="26"/>
      <c r="B7" s="29" t="s">
        <v>63</v>
      </c>
      <c r="C7" s="29"/>
      <c r="D7" s="29"/>
      <c r="E7" s="29"/>
      <c r="F7" s="29"/>
      <c r="G7" s="4"/>
    </row>
    <row r="8" spans="1:7" s="1" customFormat="1" ht="12.75" customHeight="1">
      <c r="A8" s="29" t="s">
        <v>64</v>
      </c>
      <c r="B8" s="29"/>
      <c r="C8" s="29"/>
      <c r="D8" s="29"/>
      <c r="E8" s="29"/>
      <c r="F8" s="29"/>
      <c r="G8" s="4"/>
    </row>
    <row r="9" spans="1:7" s="1" customFormat="1" ht="39.75" customHeight="1">
      <c r="A9" s="27"/>
      <c r="B9" s="27"/>
      <c r="C9" s="39" t="s">
        <v>74</v>
      </c>
      <c r="D9" s="39"/>
      <c r="E9" s="39"/>
      <c r="F9" s="39"/>
      <c r="G9" s="4"/>
    </row>
    <row r="10" spans="1:7" s="2" customFormat="1" ht="33" customHeight="1">
      <c r="A10" s="36" t="s">
        <v>76</v>
      </c>
      <c r="B10" s="36"/>
      <c r="C10" s="36"/>
      <c r="D10" s="36"/>
      <c r="E10" s="36"/>
      <c r="F10" s="36"/>
      <c r="G10" s="5"/>
    </row>
    <row r="11" spans="1:7" s="2" customFormat="1" ht="13.5" customHeight="1">
      <c r="A11" s="6"/>
      <c r="B11" s="6"/>
      <c r="C11" s="6"/>
      <c r="D11" s="37" t="s">
        <v>65</v>
      </c>
      <c r="E11" s="37"/>
      <c r="F11" s="37"/>
      <c r="G11" s="5"/>
    </row>
    <row r="12" spans="1:7" s="2" customFormat="1">
      <c r="A12" s="30" t="s">
        <v>0</v>
      </c>
      <c r="B12" s="38" t="s">
        <v>1</v>
      </c>
      <c r="C12" s="38" t="s">
        <v>2</v>
      </c>
      <c r="D12" s="30" t="s">
        <v>69</v>
      </c>
      <c r="E12" s="32" t="s">
        <v>70</v>
      </c>
      <c r="F12" s="34" t="s">
        <v>72</v>
      </c>
      <c r="G12" s="5"/>
    </row>
    <row r="13" spans="1:7" s="2" customFormat="1" ht="18" customHeight="1">
      <c r="A13" s="31"/>
      <c r="B13" s="38"/>
      <c r="C13" s="38"/>
      <c r="D13" s="31"/>
      <c r="E13" s="33"/>
      <c r="F13" s="35"/>
      <c r="G13" s="5"/>
    </row>
    <row r="14" spans="1:7" ht="12.75" customHeight="1">
      <c r="A14" s="7" t="s">
        <v>3</v>
      </c>
      <c r="B14" s="8" t="s">
        <v>67</v>
      </c>
      <c r="C14" s="8"/>
      <c r="D14" s="9">
        <f>D15+D23+D25+D28+D34+D38+D40+D47+D50+D55+D58</f>
        <v>2521114.48</v>
      </c>
      <c r="E14" s="10">
        <f>E15+E23+E25+E28+E34+E38+E40+E47+E50+E55+E58+E61</f>
        <v>1904569.04</v>
      </c>
      <c r="F14" s="10">
        <f>F15+F23+F25+F28+F34+F38+F40+F47+F50+F55+F58+F61</f>
        <v>1835353.4</v>
      </c>
      <c r="G14" s="11"/>
    </row>
    <row r="15" spans="1:7" ht="12" customHeight="1">
      <c r="A15" s="12" t="s">
        <v>4</v>
      </c>
      <c r="B15" s="13" t="s">
        <v>5</v>
      </c>
      <c r="C15" s="13"/>
      <c r="D15" s="14">
        <f>D16+D17+D18+D19+D20+D21+D22</f>
        <v>176762.14</v>
      </c>
      <c r="E15" s="15">
        <f t="shared" ref="E15:F15" si="0">E16+E17+E18+E19+E20+E21+E22</f>
        <v>119912.99000000002</v>
      </c>
      <c r="F15" s="15">
        <f t="shared" si="0"/>
        <v>119250.95999999999</v>
      </c>
    </row>
    <row r="16" spans="1:7" ht="35.25" customHeight="1">
      <c r="A16" s="16" t="s">
        <v>7</v>
      </c>
      <c r="B16" s="17" t="s">
        <v>5</v>
      </c>
      <c r="C16" s="17" t="s">
        <v>6</v>
      </c>
      <c r="D16" s="18">
        <v>2684.81</v>
      </c>
      <c r="E16" s="18">
        <v>2481.21</v>
      </c>
      <c r="F16" s="18">
        <v>2481.21</v>
      </c>
    </row>
    <row r="17" spans="1:6" ht="45" customHeight="1">
      <c r="A17" s="16" t="s">
        <v>9</v>
      </c>
      <c r="B17" s="17" t="s">
        <v>5</v>
      </c>
      <c r="C17" s="17" t="s">
        <v>8</v>
      </c>
      <c r="D17" s="18">
        <v>2955.02</v>
      </c>
      <c r="E17" s="18">
        <v>2483.1999999999998</v>
      </c>
      <c r="F17" s="18">
        <v>2483.1999999999998</v>
      </c>
    </row>
    <row r="18" spans="1:6" ht="49.5" customHeight="1">
      <c r="A18" s="16" t="s">
        <v>11</v>
      </c>
      <c r="B18" s="17" t="s">
        <v>5</v>
      </c>
      <c r="C18" s="17" t="s">
        <v>10</v>
      </c>
      <c r="D18" s="18">
        <v>71544.929999999993</v>
      </c>
      <c r="E18" s="18">
        <v>51291.08</v>
      </c>
      <c r="F18" s="18">
        <v>51924.85</v>
      </c>
    </row>
    <row r="19" spans="1:6" ht="15.75" customHeight="1">
      <c r="A19" s="16" t="s">
        <v>13</v>
      </c>
      <c r="B19" s="17" t="s">
        <v>5</v>
      </c>
      <c r="C19" s="17" t="s">
        <v>12</v>
      </c>
      <c r="D19" s="18">
        <v>2.2999999999999998</v>
      </c>
      <c r="E19" s="18">
        <v>2.4</v>
      </c>
      <c r="F19" s="18">
        <v>30.7</v>
      </c>
    </row>
    <row r="20" spans="1:6" ht="39" customHeight="1">
      <c r="A20" s="16" t="s">
        <v>15</v>
      </c>
      <c r="B20" s="17" t="s">
        <v>5</v>
      </c>
      <c r="C20" s="17" t="s">
        <v>14</v>
      </c>
      <c r="D20" s="18">
        <v>35422.06</v>
      </c>
      <c r="E20" s="18">
        <v>24433</v>
      </c>
      <c r="F20" s="18">
        <v>24433</v>
      </c>
    </row>
    <row r="21" spans="1:6" ht="18.75" customHeight="1">
      <c r="A21" s="16" t="s">
        <v>18</v>
      </c>
      <c r="B21" s="17" t="s">
        <v>5</v>
      </c>
      <c r="C21" s="17" t="s">
        <v>17</v>
      </c>
      <c r="D21" s="18">
        <v>5750.1</v>
      </c>
      <c r="E21" s="18">
        <v>0</v>
      </c>
      <c r="F21" s="18">
        <v>0</v>
      </c>
    </row>
    <row r="22" spans="1:6" ht="14.25" customHeight="1">
      <c r="A22" s="16" t="s">
        <v>20</v>
      </c>
      <c r="B22" s="17" t="s">
        <v>5</v>
      </c>
      <c r="C22" s="17" t="s">
        <v>19</v>
      </c>
      <c r="D22" s="18">
        <v>58402.92</v>
      </c>
      <c r="E22" s="18">
        <v>39222.1</v>
      </c>
      <c r="F22" s="18">
        <v>37898</v>
      </c>
    </row>
    <row r="23" spans="1:6" ht="14.25" customHeight="1">
      <c r="A23" s="12" t="s">
        <v>21</v>
      </c>
      <c r="B23" s="13" t="s">
        <v>6</v>
      </c>
      <c r="C23" s="13"/>
      <c r="D23" s="15">
        <f>D24</f>
        <v>3405.5</v>
      </c>
      <c r="E23" s="15">
        <f t="shared" ref="E23:F23" si="1">E24</f>
        <v>3742.4</v>
      </c>
      <c r="F23" s="15">
        <f t="shared" si="1"/>
        <v>4089.7</v>
      </c>
    </row>
    <row r="24" spans="1:6" ht="9.75" customHeight="1">
      <c r="A24" s="16" t="s">
        <v>22</v>
      </c>
      <c r="B24" s="17" t="s">
        <v>6</v>
      </c>
      <c r="C24" s="17" t="s">
        <v>8</v>
      </c>
      <c r="D24" s="18">
        <v>3405.5</v>
      </c>
      <c r="E24" s="18">
        <v>3742.4</v>
      </c>
      <c r="F24" s="18">
        <v>4089.7</v>
      </c>
    </row>
    <row r="25" spans="1:6" ht="25.5" customHeight="1">
      <c r="A25" s="12" t="s">
        <v>23</v>
      </c>
      <c r="B25" s="13" t="s">
        <v>8</v>
      </c>
      <c r="C25" s="13"/>
      <c r="D25" s="15">
        <f>D26+D27</f>
        <v>23859</v>
      </c>
      <c r="E25" s="15">
        <f t="shared" ref="E25:F25" si="2">E26+E27</f>
        <v>16082.779999999999</v>
      </c>
      <c r="F25" s="15">
        <f t="shared" si="2"/>
        <v>16157.08</v>
      </c>
    </row>
    <row r="26" spans="1:6" ht="12.75" customHeight="1">
      <c r="A26" s="16" t="s">
        <v>24</v>
      </c>
      <c r="B26" s="17" t="s">
        <v>8</v>
      </c>
      <c r="C26" s="17" t="s">
        <v>10</v>
      </c>
      <c r="D26" s="18">
        <v>1937.5</v>
      </c>
      <c r="E26" s="18">
        <v>1667.9</v>
      </c>
      <c r="F26" s="18">
        <v>1742.2</v>
      </c>
    </row>
    <row r="27" spans="1:6" ht="34.5" customHeight="1">
      <c r="A27" s="16" t="s">
        <v>68</v>
      </c>
      <c r="B27" s="17" t="s">
        <v>8</v>
      </c>
      <c r="C27" s="17" t="s">
        <v>25</v>
      </c>
      <c r="D27" s="18">
        <v>21921.5</v>
      </c>
      <c r="E27" s="18">
        <v>14414.88</v>
      </c>
      <c r="F27" s="18">
        <v>14414.88</v>
      </c>
    </row>
    <row r="28" spans="1:6" ht="16.5" customHeight="1">
      <c r="A28" s="12" t="s">
        <v>26</v>
      </c>
      <c r="B28" s="13" t="s">
        <v>10</v>
      </c>
      <c r="C28" s="13"/>
      <c r="D28" s="15">
        <f>D29+D30+D31+D32+D33</f>
        <v>183557.2</v>
      </c>
      <c r="E28" s="15">
        <f t="shared" ref="E28:F28" si="3">E29+E30+E31+E32+E33</f>
        <v>79687.600000000006</v>
      </c>
      <c r="F28" s="15">
        <f t="shared" si="3"/>
        <v>81912.800000000003</v>
      </c>
    </row>
    <row r="29" spans="1:6" ht="12" customHeight="1">
      <c r="A29" s="16" t="s">
        <v>27</v>
      </c>
      <c r="B29" s="17" t="s">
        <v>10</v>
      </c>
      <c r="C29" s="17" t="s">
        <v>5</v>
      </c>
      <c r="D29" s="18">
        <v>833.2</v>
      </c>
      <c r="E29" s="18">
        <v>833.2</v>
      </c>
      <c r="F29" s="18">
        <v>833.2</v>
      </c>
    </row>
    <row r="30" spans="1:6" ht="12" customHeight="1">
      <c r="A30" s="16" t="s">
        <v>28</v>
      </c>
      <c r="B30" s="17" t="s">
        <v>10</v>
      </c>
      <c r="C30" s="17" t="s">
        <v>12</v>
      </c>
      <c r="D30" s="18">
        <v>1680.2</v>
      </c>
      <c r="E30" s="18">
        <v>1786.2</v>
      </c>
      <c r="F30" s="18">
        <v>2702.9</v>
      </c>
    </row>
    <row r="31" spans="1:6" ht="12" customHeight="1">
      <c r="A31" s="16" t="s">
        <v>30</v>
      </c>
      <c r="B31" s="17" t="s">
        <v>10</v>
      </c>
      <c r="C31" s="17" t="s">
        <v>29</v>
      </c>
      <c r="D31" s="18">
        <v>27792.52</v>
      </c>
      <c r="E31" s="18">
        <v>9523.2999999999993</v>
      </c>
      <c r="F31" s="18">
        <v>10585.2</v>
      </c>
    </row>
    <row r="32" spans="1:6" ht="12" customHeight="1">
      <c r="A32" s="16" t="s">
        <v>32</v>
      </c>
      <c r="B32" s="17" t="s">
        <v>10</v>
      </c>
      <c r="C32" s="17" t="s">
        <v>31</v>
      </c>
      <c r="D32" s="18">
        <v>142831.78</v>
      </c>
      <c r="E32" s="18">
        <v>59884.4</v>
      </c>
      <c r="F32" s="18">
        <v>60131</v>
      </c>
    </row>
    <row r="33" spans="1:6" ht="12" customHeight="1">
      <c r="A33" s="16" t="s">
        <v>34</v>
      </c>
      <c r="B33" s="17" t="s">
        <v>10</v>
      </c>
      <c r="C33" s="17" t="s">
        <v>33</v>
      </c>
      <c r="D33" s="18">
        <v>10419.5</v>
      </c>
      <c r="E33" s="18">
        <v>7660.5</v>
      </c>
      <c r="F33" s="18">
        <v>7660.5</v>
      </c>
    </row>
    <row r="34" spans="1:6" ht="15" customHeight="1">
      <c r="A34" s="12" t="s">
        <v>35</v>
      </c>
      <c r="B34" s="13" t="s">
        <v>12</v>
      </c>
      <c r="C34" s="13"/>
      <c r="D34" s="15">
        <f>D35+D36+D37</f>
        <v>171057.06999999998</v>
      </c>
      <c r="E34" s="15">
        <f t="shared" ref="E34:F34" si="4">E35+E36+E37</f>
        <v>138512.26999999999</v>
      </c>
      <c r="F34" s="15">
        <f t="shared" si="4"/>
        <v>57948.5</v>
      </c>
    </row>
    <row r="35" spans="1:6" ht="17.25" customHeight="1">
      <c r="A35" s="16" t="s">
        <v>36</v>
      </c>
      <c r="B35" s="17" t="s">
        <v>12</v>
      </c>
      <c r="C35" s="17" t="s">
        <v>6</v>
      </c>
      <c r="D35" s="18">
        <v>145863.26999999999</v>
      </c>
      <c r="E35" s="18">
        <v>130119.97</v>
      </c>
      <c r="F35" s="18">
        <v>20120.02</v>
      </c>
    </row>
    <row r="36" spans="1:6" ht="18" customHeight="1">
      <c r="A36" s="16" t="s">
        <v>37</v>
      </c>
      <c r="B36" s="17" t="s">
        <v>12</v>
      </c>
      <c r="C36" s="17" t="s">
        <v>8</v>
      </c>
      <c r="D36" s="18">
        <v>13147.9</v>
      </c>
      <c r="E36" s="18">
        <v>0</v>
      </c>
      <c r="F36" s="18">
        <v>0</v>
      </c>
    </row>
    <row r="37" spans="1:6" ht="27.75" customHeight="1">
      <c r="A37" s="16" t="s">
        <v>38</v>
      </c>
      <c r="B37" s="17" t="s">
        <v>12</v>
      </c>
      <c r="C37" s="17" t="s">
        <v>12</v>
      </c>
      <c r="D37" s="18">
        <v>12045.9</v>
      </c>
      <c r="E37" s="18">
        <v>8392.2999999999993</v>
      </c>
      <c r="F37" s="18">
        <v>37828.480000000003</v>
      </c>
    </row>
    <row r="38" spans="1:6" ht="17.25" customHeight="1">
      <c r="A38" s="12" t="s">
        <v>39</v>
      </c>
      <c r="B38" s="13" t="s">
        <v>14</v>
      </c>
      <c r="C38" s="13"/>
      <c r="D38" s="15">
        <f>D39</f>
        <v>9322.92</v>
      </c>
      <c r="E38" s="15">
        <f t="shared" ref="E38:F38" si="5">E39</f>
        <v>567.14</v>
      </c>
      <c r="F38" s="15">
        <f t="shared" si="5"/>
        <v>567.14</v>
      </c>
    </row>
    <row r="39" spans="1:6" ht="23.25" customHeight="1">
      <c r="A39" s="16" t="s">
        <v>40</v>
      </c>
      <c r="B39" s="17" t="s">
        <v>14</v>
      </c>
      <c r="C39" s="17" t="s">
        <v>12</v>
      </c>
      <c r="D39" s="18">
        <v>9322.92</v>
      </c>
      <c r="E39" s="18">
        <v>567.14</v>
      </c>
      <c r="F39" s="18">
        <v>567.14</v>
      </c>
    </row>
    <row r="40" spans="1:6" ht="16.5" customHeight="1">
      <c r="A40" s="12" t="s">
        <v>41</v>
      </c>
      <c r="B40" s="13" t="s">
        <v>16</v>
      </c>
      <c r="C40" s="13"/>
      <c r="D40" s="15">
        <f>D41+D42+D43+D45+D46+D44</f>
        <v>1185928.52</v>
      </c>
      <c r="E40" s="15">
        <f t="shared" ref="E40:F40" si="6">E41+E42+E43+E45+E46+E44</f>
        <v>821171.37999999989</v>
      </c>
      <c r="F40" s="15">
        <f t="shared" si="6"/>
        <v>833382.6</v>
      </c>
    </row>
    <row r="41" spans="1:6" ht="11.25" customHeight="1">
      <c r="A41" s="16" t="s">
        <v>42</v>
      </c>
      <c r="B41" s="17" t="s">
        <v>16</v>
      </c>
      <c r="C41" s="17" t="s">
        <v>5</v>
      </c>
      <c r="D41" s="18">
        <v>293152.68</v>
      </c>
      <c r="E41" s="18">
        <v>279101.2</v>
      </c>
      <c r="F41" s="18">
        <v>279101.2</v>
      </c>
    </row>
    <row r="42" spans="1:6" ht="11.25" customHeight="1">
      <c r="A42" s="16" t="s">
        <v>43</v>
      </c>
      <c r="B42" s="17" t="s">
        <v>16</v>
      </c>
      <c r="C42" s="17" t="s">
        <v>6</v>
      </c>
      <c r="D42" s="18">
        <v>777258.23</v>
      </c>
      <c r="E42" s="18">
        <v>439937.93</v>
      </c>
      <c r="F42" s="18">
        <v>452149.15</v>
      </c>
    </row>
    <row r="43" spans="1:6" ht="11.25" customHeight="1">
      <c r="A43" s="16" t="s">
        <v>44</v>
      </c>
      <c r="B43" s="17" t="s">
        <v>16</v>
      </c>
      <c r="C43" s="17" t="s">
        <v>8</v>
      </c>
      <c r="D43" s="18">
        <v>59673.09</v>
      </c>
      <c r="E43" s="18">
        <v>58016.45</v>
      </c>
      <c r="F43" s="18">
        <v>58016.45</v>
      </c>
    </row>
    <row r="44" spans="1:6" ht="24.75" customHeight="1">
      <c r="A44" s="16" t="s">
        <v>73</v>
      </c>
      <c r="B44" s="17" t="s">
        <v>16</v>
      </c>
      <c r="C44" s="17" t="s">
        <v>12</v>
      </c>
      <c r="D44" s="18">
        <v>225.3</v>
      </c>
      <c r="E44" s="18">
        <v>15</v>
      </c>
      <c r="F44" s="18">
        <v>15</v>
      </c>
    </row>
    <row r="45" spans="1:6" ht="11.25" customHeight="1">
      <c r="A45" s="16" t="s">
        <v>45</v>
      </c>
      <c r="B45" s="17" t="s">
        <v>16</v>
      </c>
      <c r="C45" s="17" t="s">
        <v>16</v>
      </c>
      <c r="D45" s="18">
        <v>11428.8</v>
      </c>
      <c r="E45" s="18">
        <v>9068.7000000000007</v>
      </c>
      <c r="F45" s="18">
        <v>9068.7000000000007</v>
      </c>
    </row>
    <row r="46" spans="1:6" ht="15" customHeight="1">
      <c r="A46" s="16" t="s">
        <v>46</v>
      </c>
      <c r="B46" s="17" t="s">
        <v>16</v>
      </c>
      <c r="C46" s="17" t="s">
        <v>31</v>
      </c>
      <c r="D46" s="18">
        <v>44190.42</v>
      </c>
      <c r="E46" s="18">
        <v>35032.1</v>
      </c>
      <c r="F46" s="18">
        <v>35032.1</v>
      </c>
    </row>
    <row r="47" spans="1:6" ht="18" customHeight="1">
      <c r="A47" s="12" t="s">
        <v>47</v>
      </c>
      <c r="B47" s="13" t="s">
        <v>29</v>
      </c>
      <c r="C47" s="13"/>
      <c r="D47" s="15">
        <f>D48+D49</f>
        <v>89933.390000000014</v>
      </c>
      <c r="E47" s="15">
        <f t="shared" ref="E47:F47" si="7">E48+E49</f>
        <v>113227.63</v>
      </c>
      <c r="F47" s="15">
        <f t="shared" si="7"/>
        <v>80717.55</v>
      </c>
    </row>
    <row r="48" spans="1:6" ht="15" customHeight="1">
      <c r="A48" s="16" t="s">
        <v>48</v>
      </c>
      <c r="B48" s="17" t="s">
        <v>29</v>
      </c>
      <c r="C48" s="17" t="s">
        <v>5</v>
      </c>
      <c r="D48" s="18">
        <v>77717.570000000007</v>
      </c>
      <c r="E48" s="18">
        <v>70697.440000000002</v>
      </c>
      <c r="F48" s="18">
        <v>70700.94</v>
      </c>
    </row>
    <row r="49" spans="1:7" ht="22.5" customHeight="1">
      <c r="A49" s="16" t="s">
        <v>49</v>
      </c>
      <c r="B49" s="17" t="s">
        <v>29</v>
      </c>
      <c r="C49" s="17" t="s">
        <v>10</v>
      </c>
      <c r="D49" s="18">
        <v>12215.82</v>
      </c>
      <c r="E49" s="18">
        <v>42530.19</v>
      </c>
      <c r="F49" s="18">
        <v>10016.61</v>
      </c>
    </row>
    <row r="50" spans="1:7" ht="18.75" customHeight="1">
      <c r="A50" s="12" t="s">
        <v>50</v>
      </c>
      <c r="B50" s="13" t="s">
        <v>25</v>
      </c>
      <c r="C50" s="13"/>
      <c r="D50" s="15">
        <f t="shared" ref="D50:F50" si="8">D51+D52+D53+D54</f>
        <v>364528.86</v>
      </c>
      <c r="E50" s="15">
        <f t="shared" si="8"/>
        <v>355274.6</v>
      </c>
      <c r="F50" s="15">
        <f t="shared" si="8"/>
        <v>362832.4</v>
      </c>
    </row>
    <row r="51" spans="1:7" ht="12" customHeight="1">
      <c r="A51" s="16" t="s">
        <v>51</v>
      </c>
      <c r="B51" s="17" t="s">
        <v>25</v>
      </c>
      <c r="C51" s="17" t="s">
        <v>6</v>
      </c>
      <c r="D51" s="18">
        <v>110995.84</v>
      </c>
      <c r="E51" s="18">
        <v>104538.3</v>
      </c>
      <c r="F51" s="18">
        <v>106500.4</v>
      </c>
    </row>
    <row r="52" spans="1:7" ht="12" customHeight="1">
      <c r="A52" s="16" t="s">
        <v>52</v>
      </c>
      <c r="B52" s="17" t="s">
        <v>25</v>
      </c>
      <c r="C52" s="17" t="s">
        <v>8</v>
      </c>
      <c r="D52" s="18">
        <v>128277.91</v>
      </c>
      <c r="E52" s="18">
        <v>120833.2</v>
      </c>
      <c r="F52" s="18">
        <v>126782.6</v>
      </c>
    </row>
    <row r="53" spans="1:7" ht="12" customHeight="1">
      <c r="A53" s="16" t="s">
        <v>53</v>
      </c>
      <c r="B53" s="17" t="s">
        <v>25</v>
      </c>
      <c r="C53" s="17" t="s">
        <v>10</v>
      </c>
      <c r="D53" s="18">
        <v>102623.72</v>
      </c>
      <c r="E53" s="18">
        <v>111252.8</v>
      </c>
      <c r="F53" s="18">
        <v>110887.9</v>
      </c>
    </row>
    <row r="54" spans="1:7" ht="12" customHeight="1">
      <c r="A54" s="16" t="s">
        <v>54</v>
      </c>
      <c r="B54" s="17" t="s">
        <v>25</v>
      </c>
      <c r="C54" s="17" t="s">
        <v>14</v>
      </c>
      <c r="D54" s="18">
        <v>22631.39</v>
      </c>
      <c r="E54" s="18">
        <v>18650.3</v>
      </c>
      <c r="F54" s="18">
        <v>18661.5</v>
      </c>
    </row>
    <row r="55" spans="1:7" ht="15" customHeight="1">
      <c r="A55" s="12" t="s">
        <v>55</v>
      </c>
      <c r="B55" s="13" t="s">
        <v>17</v>
      </c>
      <c r="C55" s="13"/>
      <c r="D55" s="15">
        <f>D56+D57</f>
        <v>104359.38</v>
      </c>
      <c r="E55" s="15">
        <f t="shared" ref="E55:F55" si="9">E56+E57</f>
        <v>75189.899999999994</v>
      </c>
      <c r="F55" s="15">
        <f t="shared" si="9"/>
        <v>75189.899999999994</v>
      </c>
    </row>
    <row r="56" spans="1:7" ht="12" customHeight="1">
      <c r="A56" s="16" t="s">
        <v>56</v>
      </c>
      <c r="B56" s="17" t="s">
        <v>17</v>
      </c>
      <c r="C56" s="17" t="s">
        <v>5</v>
      </c>
      <c r="D56" s="18">
        <v>49916.44</v>
      </c>
      <c r="E56" s="18">
        <v>47973.2</v>
      </c>
      <c r="F56" s="18">
        <v>47973.2</v>
      </c>
    </row>
    <row r="57" spans="1:7" ht="9.75" customHeight="1">
      <c r="A57" s="16" t="s">
        <v>57</v>
      </c>
      <c r="B57" s="17" t="s">
        <v>17</v>
      </c>
      <c r="C57" s="17" t="s">
        <v>6</v>
      </c>
      <c r="D57" s="18">
        <v>54442.94</v>
      </c>
      <c r="E57" s="18">
        <v>27216.7</v>
      </c>
      <c r="F57" s="18">
        <v>27216.7</v>
      </c>
    </row>
    <row r="58" spans="1:7" ht="32.25" customHeight="1">
      <c r="A58" s="12" t="s">
        <v>58</v>
      </c>
      <c r="B58" s="13" t="s">
        <v>59</v>
      </c>
      <c r="C58" s="13"/>
      <c r="D58" s="15">
        <f>D59+D60</f>
        <v>208400.5</v>
      </c>
      <c r="E58" s="15">
        <f t="shared" ref="E58:F58" si="10">E59+E60</f>
        <v>160420.1</v>
      </c>
      <c r="F58" s="15">
        <f t="shared" si="10"/>
        <v>159862.40000000002</v>
      </c>
    </row>
    <row r="59" spans="1:7" ht="37.5" customHeight="1">
      <c r="A59" s="16" t="s">
        <v>60</v>
      </c>
      <c r="B59" s="17" t="s">
        <v>59</v>
      </c>
      <c r="C59" s="17" t="s">
        <v>5</v>
      </c>
      <c r="D59" s="18">
        <v>29410.3</v>
      </c>
      <c r="E59" s="18">
        <v>23528.2</v>
      </c>
      <c r="F59" s="18">
        <v>23528.2</v>
      </c>
    </row>
    <row r="60" spans="1:7" ht="23.25" customHeight="1">
      <c r="A60" s="19" t="s">
        <v>61</v>
      </c>
      <c r="B60" s="20" t="s">
        <v>59</v>
      </c>
      <c r="C60" s="20" t="s">
        <v>8</v>
      </c>
      <c r="D60" s="21">
        <v>178990.2</v>
      </c>
      <c r="E60" s="21">
        <v>136891.9</v>
      </c>
      <c r="F60" s="21">
        <v>136334.20000000001</v>
      </c>
    </row>
    <row r="61" spans="1:7" s="3" customFormat="1" ht="15.75" customHeight="1">
      <c r="A61" s="22" t="s">
        <v>75</v>
      </c>
      <c r="B61" s="22"/>
      <c r="C61" s="22"/>
      <c r="D61" s="22"/>
      <c r="E61" s="23">
        <v>20780.25</v>
      </c>
      <c r="F61" s="23">
        <v>43442.37</v>
      </c>
      <c r="G61" s="24"/>
    </row>
  </sheetData>
  <mergeCells count="16">
    <mergeCell ref="C1:F1"/>
    <mergeCell ref="B2:F2"/>
    <mergeCell ref="A3:F3"/>
    <mergeCell ref="A4:F4"/>
    <mergeCell ref="C6:F6"/>
    <mergeCell ref="B7:F7"/>
    <mergeCell ref="A12:A13"/>
    <mergeCell ref="D12:D13"/>
    <mergeCell ref="E12:E13"/>
    <mergeCell ref="F12:F13"/>
    <mergeCell ref="A8:F8"/>
    <mergeCell ref="A10:F10"/>
    <mergeCell ref="D11:F11"/>
    <mergeCell ref="B12:B13"/>
    <mergeCell ref="C12:C13"/>
    <mergeCell ref="C9:F9"/>
  </mergeCells>
  <pageMargins left="0.98425196850393704" right="0.39370078740157483" top="0.39370078740157483" bottom="0.39370078740157483" header="0.19685039370078741" footer="0.1968503937007874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 расходов</vt:lpstr>
      <vt:lpstr>'Роспись расходов'!BFT_Print_Titles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Михайловна Володина</dc:creator>
  <dc:description>POI HSSF rep:2.49.0.179</dc:description>
  <cp:lastModifiedBy>Бухгалтер</cp:lastModifiedBy>
  <cp:lastPrinted>2024-10-14T04:18:06Z</cp:lastPrinted>
  <dcterms:created xsi:type="dcterms:W3CDTF">2020-03-13T09:08:53Z</dcterms:created>
  <dcterms:modified xsi:type="dcterms:W3CDTF">2024-10-14T04:18:21Z</dcterms:modified>
</cp:coreProperties>
</file>